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24226"/>
  <xr:revisionPtr revIDLastSave="2" documentId="6_{09EC1CE7-D43A-4120-B27C-BE8B1BB650CA}" xr6:coauthVersionLast="46" xr6:coauthVersionMax="46" xr10:uidLastSave="{8AF25E90-DC68-4542-8B61-34708DC32AD9}"/>
  <bookViews>
    <workbookView xWindow="-110" yWindow="-110" windowWidth="19420" windowHeight="10560" xr2:uid="{00000000-000D-0000-FFFF-FFFF00000000}"/>
  </bookViews>
  <sheets>
    <sheet name="Форма" sheetId="1" r:id="rId1"/>
    <sheet name="Довідник" sheetId="8" r:id="rId2"/>
  </sheets>
  <definedNames>
    <definedName name="_xlnm.Print_Area" localSheetId="0">Форма!$A$1:$Q$64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1" l="1"/>
  <c r="J23" i="1"/>
  <c r="I23" i="1"/>
  <c r="H23" i="1"/>
  <c r="G23" i="1"/>
  <c r="G29" i="1" l="1"/>
  <c r="I29" i="1"/>
  <c r="M29" i="1" s="1"/>
</calcChain>
</file>

<file path=xl/sharedStrings.xml><?xml version="1.0" encoding="utf-8"?>
<sst xmlns="http://schemas.openxmlformats.org/spreadsheetml/2006/main" count="154" uniqueCount="120">
  <si>
    <t>Технологічна група:</t>
  </si>
  <si>
    <t>ПІБ виконавця:</t>
  </si>
  <si>
    <t>Дата оцінки:</t>
  </si>
  <si>
    <t>Норма</t>
  </si>
  <si>
    <t>Рекомендовані коригувальні дії:</t>
  </si>
  <si>
    <t>Телиці 7+ міс.</t>
  </si>
  <si>
    <t>Тварина</t>
  </si>
  <si>
    <t>Кількість жувальних рухів</t>
  </si>
  <si>
    <t>Факт</t>
  </si>
  <si>
    <t>Відхилення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</si>
  <si>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</si>
  <si>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</si>
  <si>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</si>
  <si>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</si>
  <si>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</si>
  <si>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</si>
  <si>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</si>
  <si>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</si>
  <si>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</si>
  <si>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</si>
  <si>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</si>
  <si>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</si>
  <si>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</si>
  <si>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</si>
  <si>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</si>
  <si>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</si>
  <si>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</si>
  <si>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</si>
  <si>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</si>
  <si>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</si>
  <si>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</si>
  <si>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</si>
  <si>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</si>
  <si>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</si>
  <si>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</si>
  <si>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</si>
  <si>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</si>
  <si>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</si>
  <si>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</si>
  <si>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</si>
  <si>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</si>
  <si>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</si>
  <si>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</si>
  <si>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</si>
  <si>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</si>
  <si>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</si>
  <si>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</si>
  <si>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</si>
  <si>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</si>
  <si>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</si>
  <si>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</si>
  <si>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</si>
  <si>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</si>
  <si>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№44</t>
  </si>
  <si>
    <t>№45</t>
  </si>
  <si>
    <t>№46</t>
  </si>
  <si>
    <t>№47</t>
  </si>
  <si>
    <t>№48</t>
  </si>
  <si>
    <t>Можливі причини відхилення від нормативу:</t>
  </si>
  <si>
    <t>Працівники</t>
  </si>
  <si>
    <t>Технологічні групи</t>
  </si>
  <si>
    <t>Варіанти відповіді</t>
  </si>
  <si>
    <t>Телята 0-2 міс.</t>
  </si>
  <si>
    <t>так</t>
  </si>
  <si>
    <t>Телята 3-6 міс.</t>
  </si>
  <si>
    <t>ні</t>
  </si>
  <si>
    <t xml:space="preserve">Телиці парувального віку </t>
  </si>
  <si>
    <t>Нетелі раннього періоду тільності</t>
  </si>
  <si>
    <t>Нетелі глибокотільні (60 днів до отелу)</t>
  </si>
  <si>
    <t>Нетелі за "транзитного періоду" (3 тижні до отелу)</t>
  </si>
  <si>
    <t>Новотільні корови</t>
  </si>
  <si>
    <t>Лактуючі корови, продуктивна група 1</t>
  </si>
  <si>
    <t>Лактуючі корови, продуктивна група 2</t>
  </si>
  <si>
    <t>Лактуючі корови, продуктивна група 3</t>
  </si>
  <si>
    <t>Корови раннього сухостою</t>
  </si>
  <si>
    <t>Корови пізнього сухостою</t>
  </si>
  <si>
    <t>Бички 7-12 міс.</t>
  </si>
  <si>
    <t>Бички старше 12 міс.</t>
  </si>
  <si>
    <t>№49</t>
  </si>
  <si>
    <t>№50</t>
  </si>
  <si>
    <t>min</t>
  </si>
  <si>
    <t>max</t>
  </si>
  <si>
    <t>% корів з кількістю жувальних рухів в межах норми</t>
  </si>
  <si>
    <t xml:space="preserve">(інше, зазначити) </t>
  </si>
  <si>
    <t xml:space="preserve">  - проблеми з кінцівками та копитами</t>
  </si>
  <si>
    <t xml:space="preserve">          - атонія шлунку</t>
  </si>
  <si>
    <t xml:space="preserve">          - перитонія</t>
  </si>
  <si>
    <t xml:space="preserve">  - (інше, зазначити) </t>
  </si>
  <si>
    <t xml:space="preserve">  - дефіцит клітковини (&lt;50)</t>
  </si>
  <si>
    <t xml:space="preserve">  - надлишок клітковини (&gt;70)</t>
  </si>
  <si>
    <t>1. Невідповідна якість компонентів корму</t>
  </si>
  <si>
    <t>3. Порушення технології приготування корму</t>
  </si>
  <si>
    <t xml:space="preserve">  - порушення шлунково-кишкового тракту:</t>
  </si>
  <si>
    <t>2. Незбалансований раціон:</t>
  </si>
  <si>
    <t>5. Відсутність вільного доступу до корму</t>
  </si>
  <si>
    <t>4. Наявні проблеми зі здоров'ям:</t>
  </si>
  <si>
    <t>1. Перевірити якість компонентів корму</t>
  </si>
  <si>
    <t>2. Змінити раціон, збільшивши кількість сирої клітковини</t>
  </si>
  <si>
    <t xml:space="preserve">  - збільшити кількість клітковини</t>
  </si>
  <si>
    <t xml:space="preserve">  - зменшити кількість клітковини</t>
  </si>
  <si>
    <t>4. Продіагностувати стан здоров'я тварини</t>
  </si>
  <si>
    <t>5. Організувати вільний доступ тварини до корму</t>
  </si>
  <si>
    <t>&lt;50</t>
  </si>
  <si>
    <t>50-59</t>
  </si>
  <si>
    <t>60-62</t>
  </si>
  <si>
    <t>&gt;70</t>
  </si>
  <si>
    <t>Кількість жувальних рухів:</t>
  </si>
  <si>
    <t>Загальна кількість тварин:</t>
  </si>
  <si>
    <t>63-70</t>
  </si>
  <si>
    <t>Дозволений діапазон кількості жувальних рухів</t>
  </si>
  <si>
    <t>Поле заповнюється користувачем</t>
  </si>
  <si>
    <t>! Всі інші поля розраховуються автоматично</t>
  </si>
  <si>
    <t>Кількість корів, що не відповідає встановленому нормативу</t>
  </si>
  <si>
    <t>3. Проконтролювати дотримання технології приготування корму</t>
  </si>
  <si>
    <t>Номери тварин, що мають рівень жувальних рухів &lt;50</t>
  </si>
  <si>
    <t>Номери тварин, що мають рівень жувальних рухів &gt;70</t>
  </si>
  <si>
    <t>Працівник 1</t>
  </si>
  <si>
    <t>Працівник 2</t>
  </si>
  <si>
    <t>Працівник 3</t>
  </si>
  <si>
    <t>Оцінка жувальної активності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</si>
</sst>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Wingdings 2"/>
      <family val="1"/>
      <charset val="2"/>
    </font>
    <font>
      <i/>
      <sz val="11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DFE9C"/>
        <bgColor indexed="64"/>
      </patternFill>
    </fill>
    <fill>
      <patternFill patternType="solid">
        <fgColor theme="1" tint="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72">
    <xf numFmtId="0" fontId="0" fillId="0" borderId="0" xfId="0"/>
    <xf numFmtId="0" fontId="0" fillId="3" borderId="0" xfId="0" applyFill="1"/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 wrapText="1"/>
    </xf>
    <xf numFmtId="0" fontId="0" fillId="3" borderId="0" xfId="0" applyFill="1" applyBorder="1"/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0" fillId="3" borderId="5" xfId="0" applyFill="1" applyBorder="1"/>
    <xf numFmtId="0" fontId="3" fillId="3" borderId="0" xfId="0" applyFont="1" applyFill="1" applyBorder="1" applyAlignment="1">
      <alignment horizontal="left" vertical="top" indent="1"/>
    </xf>
    <xf numFmtId="0" fontId="0" fillId="3" borderId="0" xfId="0" applyFill="1" applyBorder="1" applyAlignment="1">
      <alignment vertical="top" wrapText="1"/>
    </xf>
    <xf numFmtId="0" fontId="0" fillId="3" borderId="6" xfId="0" applyFill="1" applyBorder="1"/>
    <xf numFmtId="0" fontId="4" fillId="3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14" fontId="5" fillId="3" borderId="0" xfId="0" applyNumberFormat="1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7" fillId="5" borderId="0" xfId="0" applyFont="1" applyFill="1"/>
    <xf numFmtId="0" fontId="0" fillId="3" borderId="0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 vertical="top" indent="1"/>
    </xf>
    <xf numFmtId="0" fontId="0" fillId="4" borderId="0" xfId="0" applyFill="1" applyBorder="1"/>
    <xf numFmtId="0" fontId="0" fillId="4" borderId="6" xfId="0" applyFill="1" applyBorder="1"/>
    <xf numFmtId="0" fontId="0" fillId="3" borderId="7" xfId="0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8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0" fillId="4" borderId="13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/>
    <xf numFmtId="0" fontId="0" fillId="3" borderId="0" xfId="0" applyFill="1" applyAlignment="1">
      <alignment horizontal="left"/>
    </xf>
    <xf numFmtId="0" fontId="0" fillId="2" borderId="1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 wrapText="1"/>
    </xf>
    <xf numFmtId="164" fontId="0" fillId="2" borderId="11" xfId="0" applyNumberFormat="1" applyFill="1" applyBorder="1" applyAlignment="1">
      <alignment horizontal="center" vertical="center" wrapText="1"/>
    </xf>
    <xf numFmtId="164" fontId="0" fillId="2" borderId="12" xfId="0" applyNumberForma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64" fontId="0" fillId="2" borderId="10" xfId="0" applyNumberFormat="1" applyFill="1" applyBorder="1" applyAlignment="1">
      <alignment horizontal="right" vertical="center" wrapText="1"/>
    </xf>
    <xf numFmtId="164" fontId="0" fillId="2" borderId="11" xfId="0" applyNumberFormat="1" applyFill="1" applyBorder="1" applyAlignment="1">
      <alignment horizontal="right" vertical="center" wrapText="1"/>
    </xf>
    <xf numFmtId="164" fontId="0" fillId="2" borderId="12" xfId="0" applyNumberFormat="1" applyFill="1" applyBorder="1" applyAlignment="1">
      <alignment horizontal="right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9" fontId="0" fillId="3" borderId="10" xfId="1" applyFont="1" applyFill="1" applyBorder="1" applyAlignment="1">
      <alignment horizontal="center" vertical="center"/>
    </xf>
    <xf numFmtId="9" fontId="0" fillId="3" borderId="12" xfId="1" applyFont="1" applyFill="1" applyBorder="1" applyAlignment="1">
      <alignment horizontal="center" vertical="center"/>
    </xf>
    <xf numFmtId="9" fontId="0" fillId="3" borderId="10" xfId="0" applyNumberFormat="1" applyFill="1" applyBorder="1" applyAlignment="1">
      <alignment horizontal="center" vertical="center"/>
    </xf>
    <xf numFmtId="9" fontId="0" fillId="3" borderId="12" xfId="0" applyNumberFormat="1" applyFill="1" applyBorder="1" applyAlignment="1">
      <alignment horizontal="center" vertical="center"/>
    </xf>
    <xf numFmtId="9" fontId="6" fillId="3" borderId="10" xfId="0" applyNumberFormat="1" applyFont="1" applyFill="1" applyBorder="1" applyAlignment="1">
      <alignment horizontal="center" vertical="center"/>
    </xf>
    <xf numFmtId="9" fontId="6" fillId="3" borderId="12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DFE9C"/>
      <color rgb="FF90FD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494-4CD1-A265-88118B583390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8494-4CD1-A265-88118B58339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Форма!$G$22:$K$22</c:f>
              <c:strCache>
                <c:ptCount val="5"/>
                <c:pt idx="0">
                  <c:v>&lt;50</c:v>
                </c:pt>
                <c:pt idx="1">
                  <c:v>50-59</c:v>
                </c:pt>
                <c:pt idx="2">
                  <c:v>60-62</c:v>
                </c:pt>
                <c:pt idx="3">
                  <c:v>63-70</c:v>
                </c:pt>
                <c:pt idx="4">
                  <c:v>&gt;70</c:v>
                </c:pt>
              </c:strCache>
            </c:strRef>
          </c:cat>
          <c:val>
            <c:numRef>
              <c:f>Форма!$G$23:$K$23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13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94-4CD1-A265-88118B583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58"/>
        <c:axId val="2074695071"/>
        <c:axId val="2074698399"/>
      </c:barChart>
      <c:catAx>
        <c:axId val="207469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4698399"/>
        <c:crosses val="autoZero"/>
        <c:auto val="1"/>
        <c:lblAlgn val="ctr"/>
        <c:lblOffset val="100"/>
        <c:noMultiLvlLbl val="0"/>
      </c:catAx>
      <c:valAx>
        <c:axId val="20746983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7469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212911</xdr:colOff>
      <xdr:row>19</xdr:row>
      <xdr:rowOff>56028</xdr:rowOff>
    </xdr:from>
    <xdr:to>
      <xdr:col>15</xdr:col>
      <xdr:colOff>638736</xdr:colOff>
      <xdr:row>24</xdr:row>
      <xdr:rowOff>168089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67235</xdr:rowOff>
    </xdr:from>
    <xdr:to>
      <xdr:col>11</xdr:col>
      <xdr:colOff>635000</xdr:colOff>
      <xdr:row>2</xdr:row>
      <xdr:rowOff>188184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93539B2-E133-48ED-9472-E149E1D9FB26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7235"/>
          <a:ext cx="6970059" cy="509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G62"/>
  <sheetViews>
    <sheetView tabSelected="1" zoomScale="85" zoomScaleNormal="85" zoomScaleSheetLayoutView="100" workbookViewId="0">
      <selection activeCell="A2" sqref="A2:M2"/>
    </sheetView>
  </sheetViews>
  <sheetFormatPr defaultColWidth="9.1796875" defaultRowHeight="15" customHeight="1" x14ac:dyDescent="0.35"/>
  <cols>
    <col min="1" max="2" width="2.1796875" style="1" customWidth="1"/>
    <col min="3" max="3" width="5.1796875" style="1" customWidth="1"/>
    <col min="4" max="4" width="12.453125" style="1" customWidth="1"/>
    <col min="5" max="16" width="9.81640625" style="1" customWidth="1"/>
    <col min="17" max="17" width="3.1796875" style="1" customWidth="1"/>
    <col min="18" max="18" width="5.81640625" style="1" customWidth="1"/>
    <col min="19" max="38" width="5.1796875" style="1" customWidth="1"/>
    <col min="39" max="16384" width="9.1796875" style="1"/>
  </cols>
  <sheetData>
    <row r="2" spans="1:17" ht="15.75" customHeight="1" x14ac:dyDescent="0.3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"/>
    </row>
    <row r="3" spans="1:17" ht="15.75" customHeight="1" x14ac:dyDescent="0.3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4"/>
    </row>
    <row r="4" spans="1:17" ht="15.75" customHeight="1" x14ac:dyDescent="0.35">
      <c r="A4" s="48" t="s">
        <v>119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15.75" customHeight="1" x14ac:dyDescent="0.35">
      <c r="A5" s="3"/>
      <c r="B5" s="3"/>
      <c r="C5" s="3"/>
      <c r="D5" s="3"/>
      <c r="E5" s="3"/>
      <c r="G5" s="3"/>
      <c r="H5" s="3"/>
      <c r="I5" s="3"/>
      <c r="J5" s="3"/>
      <c r="K5" s="3"/>
      <c r="L5" s="3"/>
      <c r="M5" s="3"/>
      <c r="N5" s="4"/>
    </row>
    <row r="6" spans="1:17" ht="15.75" customHeight="1" x14ac:dyDescent="0.35">
      <c r="A6" s="2"/>
      <c r="B6" s="2" t="s">
        <v>2</v>
      </c>
      <c r="D6" s="13"/>
      <c r="E6" s="13"/>
      <c r="F6" s="54">
        <v>42855</v>
      </c>
      <c r="G6" s="54"/>
      <c r="I6" s="3"/>
      <c r="J6" s="3"/>
      <c r="K6" s="3"/>
      <c r="L6" s="34"/>
      <c r="M6" s="1" t="s">
        <v>110</v>
      </c>
    </row>
    <row r="7" spans="1:17" ht="15.75" customHeight="1" x14ac:dyDescent="0.35">
      <c r="A7" s="2"/>
      <c r="B7" s="2" t="s">
        <v>0</v>
      </c>
      <c r="D7" s="14"/>
      <c r="E7" s="14"/>
      <c r="F7" s="55" t="s">
        <v>71</v>
      </c>
      <c r="G7" s="56"/>
      <c r="H7" s="56"/>
      <c r="I7" s="57"/>
      <c r="J7" s="3"/>
      <c r="K7" s="3"/>
      <c r="L7" s="12"/>
      <c r="M7" s="35" t="s">
        <v>111</v>
      </c>
      <c r="N7" s="3"/>
    </row>
    <row r="8" spans="1:17" ht="15.75" customHeight="1" x14ac:dyDescent="0.35">
      <c r="A8" s="2"/>
      <c r="B8" s="2" t="s">
        <v>1</v>
      </c>
      <c r="D8" s="14"/>
      <c r="E8" s="14"/>
      <c r="F8" s="55" t="s">
        <v>116</v>
      </c>
      <c r="G8" s="56"/>
      <c r="H8" s="56"/>
      <c r="I8" s="57"/>
      <c r="J8" s="3"/>
      <c r="K8" s="3"/>
      <c r="L8" s="3"/>
      <c r="M8" s="3"/>
      <c r="N8" s="3"/>
    </row>
    <row r="9" spans="1:17" ht="15.75" customHeight="1" x14ac:dyDescent="0.35"/>
    <row r="10" spans="1:17" ht="15.75" customHeight="1" x14ac:dyDescent="0.35">
      <c r="B10" s="42" t="s">
        <v>6</v>
      </c>
      <c r="C10" s="43"/>
      <c r="D10" s="43"/>
      <c r="E10" s="43"/>
      <c r="F10" s="44"/>
      <c r="G10" s="15" t="s">
        <v>26</v>
      </c>
      <c r="H10" s="15" t="s">
        <v>27</v>
      </c>
      <c r="I10" s="15" t="s">
        <v>28</v>
      </c>
      <c r="J10" s="15" t="s">
        <v>29</v>
      </c>
      <c r="K10" s="15" t="s">
        <v>30</v>
      </c>
      <c r="L10" s="15" t="s">
        <v>31</v>
      </c>
      <c r="M10" s="15" t="s">
        <v>32</v>
      </c>
      <c r="N10" s="15" t="s">
        <v>33</v>
      </c>
      <c r="O10" s="15" t="s">
        <v>34</v>
      </c>
      <c r="P10" s="15" t="s">
        <v>35</v>
      </c>
    </row>
    <row r="11" spans="1:17" ht="15.75" customHeight="1" x14ac:dyDescent="0.35">
      <c r="B11" s="45" t="s">
        <v>7</v>
      </c>
      <c r="C11" s="46"/>
      <c r="D11" s="46"/>
      <c r="E11" s="46"/>
      <c r="F11" s="47"/>
      <c r="G11" s="18">
        <v>63</v>
      </c>
      <c r="H11" s="18">
        <v>63</v>
      </c>
      <c r="I11" s="18">
        <v>62</v>
      </c>
      <c r="J11" s="18">
        <v>62</v>
      </c>
      <c r="K11" s="18">
        <v>62</v>
      </c>
      <c r="L11" s="18">
        <v>62</v>
      </c>
      <c r="M11" s="18">
        <v>45</v>
      </c>
      <c r="N11" s="18">
        <v>19</v>
      </c>
      <c r="O11" s="18">
        <v>20</v>
      </c>
      <c r="P11" s="18"/>
    </row>
    <row r="12" spans="1:17" ht="15.75" customHeight="1" x14ac:dyDescent="0.35">
      <c r="B12" s="42" t="s">
        <v>6</v>
      </c>
      <c r="C12" s="43"/>
      <c r="D12" s="43"/>
      <c r="E12" s="43"/>
      <c r="F12" s="44"/>
      <c r="G12" s="15" t="s">
        <v>36</v>
      </c>
      <c r="H12" s="15" t="s">
        <v>37</v>
      </c>
      <c r="I12" s="15" t="s">
        <v>10</v>
      </c>
      <c r="J12" s="15" t="s">
        <v>11</v>
      </c>
      <c r="K12" s="15" t="s">
        <v>12</v>
      </c>
      <c r="L12" s="16" t="s">
        <v>13</v>
      </c>
      <c r="M12" s="16" t="s">
        <v>14</v>
      </c>
      <c r="N12" s="16" t="s">
        <v>15</v>
      </c>
      <c r="O12" s="16" t="s">
        <v>16</v>
      </c>
      <c r="P12" s="16" t="s">
        <v>17</v>
      </c>
    </row>
    <row r="13" spans="1:17" ht="15.75" customHeight="1" x14ac:dyDescent="0.35">
      <c r="B13" s="45" t="s">
        <v>7</v>
      </c>
      <c r="C13" s="46"/>
      <c r="D13" s="46"/>
      <c r="E13" s="46"/>
      <c r="F13" s="47"/>
      <c r="G13" s="18">
        <v>55</v>
      </c>
      <c r="H13" s="18">
        <v>65</v>
      </c>
      <c r="I13" s="18">
        <v>55</v>
      </c>
      <c r="J13" s="18">
        <v>23</v>
      </c>
      <c r="K13" s="18">
        <v>55</v>
      </c>
      <c r="L13" s="18">
        <v>77</v>
      </c>
      <c r="M13" s="18">
        <v>77</v>
      </c>
      <c r="N13" s="18">
        <v>89</v>
      </c>
      <c r="O13" s="18">
        <v>70</v>
      </c>
      <c r="P13" s="18">
        <v>60</v>
      </c>
    </row>
    <row r="14" spans="1:17" ht="15.75" customHeight="1" x14ac:dyDescent="0.35">
      <c r="B14" s="42" t="s">
        <v>6</v>
      </c>
      <c r="C14" s="43"/>
      <c r="D14" s="43"/>
      <c r="E14" s="43"/>
      <c r="F14" s="44"/>
      <c r="G14" s="16" t="s">
        <v>18</v>
      </c>
      <c r="H14" s="16" t="s">
        <v>19</v>
      </c>
      <c r="I14" s="16" t="s">
        <v>20</v>
      </c>
      <c r="J14" s="16" t="s">
        <v>21</v>
      </c>
      <c r="K14" s="16" t="s">
        <v>22</v>
      </c>
      <c r="L14" s="16" t="s">
        <v>23</v>
      </c>
      <c r="M14" s="16" t="s">
        <v>24</v>
      </c>
      <c r="N14" s="16" t="s">
        <v>25</v>
      </c>
      <c r="O14" s="16" t="s">
        <v>38</v>
      </c>
      <c r="P14" s="16" t="s">
        <v>39</v>
      </c>
    </row>
    <row r="15" spans="1:17" ht="15.75" customHeight="1" x14ac:dyDescent="0.35">
      <c r="B15" s="45" t="s">
        <v>7</v>
      </c>
      <c r="C15" s="46"/>
      <c r="D15" s="46"/>
      <c r="E15" s="46"/>
      <c r="F15" s="47"/>
      <c r="G15" s="18">
        <v>55</v>
      </c>
      <c r="H15" s="18">
        <v>62</v>
      </c>
      <c r="I15" s="18">
        <v>62</v>
      </c>
      <c r="J15" s="18">
        <v>62</v>
      </c>
      <c r="K15" s="18">
        <v>62</v>
      </c>
      <c r="L15" s="18">
        <v>62</v>
      </c>
      <c r="M15" s="18">
        <v>62</v>
      </c>
      <c r="N15" s="18">
        <v>62</v>
      </c>
      <c r="O15" s="18">
        <v>62</v>
      </c>
      <c r="P15" s="18">
        <v>63</v>
      </c>
    </row>
    <row r="16" spans="1:17" ht="15.75" customHeight="1" x14ac:dyDescent="0.35">
      <c r="B16" s="42" t="s">
        <v>6</v>
      </c>
      <c r="C16" s="43"/>
      <c r="D16" s="43"/>
      <c r="E16" s="43"/>
      <c r="F16" s="44"/>
      <c r="G16" s="16" t="s">
        <v>40</v>
      </c>
      <c r="H16" s="16" t="s">
        <v>41</v>
      </c>
      <c r="I16" s="16" t="s">
        <v>42</v>
      </c>
      <c r="J16" s="16" t="s">
        <v>43</v>
      </c>
      <c r="K16" s="16" t="s">
        <v>44</v>
      </c>
      <c r="L16" s="16" t="s">
        <v>45</v>
      </c>
      <c r="M16" s="16" t="s">
        <v>46</v>
      </c>
      <c r="N16" s="16" t="s">
        <v>47</v>
      </c>
      <c r="O16" s="16" t="s">
        <v>48</v>
      </c>
      <c r="P16" s="16" t="s">
        <v>49</v>
      </c>
    </row>
    <row r="17" spans="2:33" ht="15.75" customHeight="1" x14ac:dyDescent="0.35">
      <c r="B17" s="45" t="s">
        <v>7</v>
      </c>
      <c r="C17" s="46"/>
      <c r="D17" s="46"/>
      <c r="E17" s="46"/>
      <c r="F17" s="47"/>
      <c r="G17" s="18">
        <v>77</v>
      </c>
      <c r="H17" s="18"/>
      <c r="I17" s="18"/>
      <c r="J17" s="18"/>
      <c r="K17" s="18"/>
      <c r="L17" s="18"/>
      <c r="M17" s="18"/>
      <c r="N17" s="18"/>
      <c r="O17" s="18"/>
      <c r="P17" s="18"/>
      <c r="R17" s="20"/>
      <c r="S17" s="20"/>
      <c r="T17" s="20"/>
      <c r="U17" s="20"/>
      <c r="V17" s="20"/>
      <c r="W17" s="9"/>
    </row>
    <row r="18" spans="2:33" ht="15.75" customHeight="1" x14ac:dyDescent="0.35">
      <c r="B18" s="42" t="s">
        <v>6</v>
      </c>
      <c r="C18" s="43"/>
      <c r="D18" s="43"/>
      <c r="E18" s="43"/>
      <c r="F18" s="44"/>
      <c r="G18" s="16" t="s">
        <v>50</v>
      </c>
      <c r="H18" s="16" t="s">
        <v>51</v>
      </c>
      <c r="I18" s="16" t="s">
        <v>52</v>
      </c>
      <c r="J18" s="16" t="s">
        <v>53</v>
      </c>
      <c r="K18" s="16" t="s">
        <v>54</v>
      </c>
      <c r="L18" s="16" t="s">
        <v>55</v>
      </c>
      <c r="M18" s="16" t="s">
        <v>56</v>
      </c>
      <c r="N18" s="16" t="s">
        <v>57</v>
      </c>
      <c r="O18" s="16" t="s">
        <v>78</v>
      </c>
      <c r="P18" s="16" t="s">
        <v>79</v>
      </c>
      <c r="R18" s="4"/>
      <c r="S18" s="4"/>
      <c r="T18" s="4"/>
      <c r="U18" s="5"/>
      <c r="V18" s="5"/>
      <c r="W18" s="5"/>
    </row>
    <row r="19" spans="2:33" ht="15.75" customHeight="1" x14ac:dyDescent="0.35">
      <c r="B19" s="45" t="s">
        <v>7</v>
      </c>
      <c r="C19" s="46"/>
      <c r="D19" s="46"/>
      <c r="E19" s="46"/>
      <c r="F19" s="47"/>
      <c r="G19" s="18"/>
      <c r="H19" s="18"/>
      <c r="I19" s="18"/>
      <c r="J19" s="18"/>
      <c r="K19" s="18"/>
      <c r="L19" s="18"/>
      <c r="M19" s="18"/>
      <c r="N19" s="18"/>
      <c r="O19" s="18"/>
      <c r="P19" s="18"/>
      <c r="R19" s="4"/>
      <c r="S19" s="4"/>
      <c r="T19" s="4"/>
      <c r="U19" s="5"/>
      <c r="V19" s="5"/>
      <c r="W19" s="5"/>
    </row>
    <row r="20" spans="2:33" ht="15.75" customHeight="1" x14ac:dyDescent="0.35">
      <c r="R20" s="4"/>
      <c r="S20" s="4"/>
      <c r="T20" s="4"/>
      <c r="U20" s="5"/>
      <c r="V20" s="5"/>
      <c r="W20" s="5"/>
    </row>
    <row r="21" spans="2:33" ht="15.75" customHeight="1" x14ac:dyDescent="0.35">
      <c r="R21" s="4"/>
      <c r="S21" s="4"/>
      <c r="T21" s="4"/>
      <c r="U21" s="5"/>
      <c r="V21" s="5"/>
      <c r="W21" s="5"/>
    </row>
    <row r="22" spans="2:33" ht="15.75" customHeight="1" x14ac:dyDescent="0.35">
      <c r="B22" s="49" t="s">
        <v>106</v>
      </c>
      <c r="C22" s="50"/>
      <c r="D22" s="50"/>
      <c r="E22" s="50"/>
      <c r="F22" s="51"/>
      <c r="G22" s="33" t="s">
        <v>102</v>
      </c>
      <c r="H22" s="33" t="s">
        <v>103</v>
      </c>
      <c r="I22" s="33" t="s">
        <v>104</v>
      </c>
      <c r="J22" s="33" t="s">
        <v>108</v>
      </c>
      <c r="K22" s="33" t="s">
        <v>105</v>
      </c>
      <c r="R22" s="4"/>
      <c r="S22" s="4"/>
      <c r="T22" s="4"/>
      <c r="U22" s="5"/>
      <c r="V22" s="5"/>
      <c r="W22" s="5"/>
    </row>
    <row r="23" spans="2:33" ht="15.75" customHeight="1" x14ac:dyDescent="0.35">
      <c r="B23" s="49" t="s">
        <v>107</v>
      </c>
      <c r="C23" s="50"/>
      <c r="D23" s="50"/>
      <c r="E23" s="50"/>
      <c r="F23" s="51"/>
      <c r="G23" s="32">
        <f>COUNTIF($G$10:$P$19,"&lt;50")</f>
        <v>4</v>
      </c>
      <c r="H23" s="32">
        <f>COUNTIFS($G$10:$P$19,"&gt;=50",$G$10:$P$19,"&lt;=59")</f>
        <v>4</v>
      </c>
      <c r="I23" s="32">
        <f>COUNTIFS($G$10:$P$19,"&gt;=60",$G$10:$P$19,"&lt;=62")</f>
        <v>13</v>
      </c>
      <c r="J23" s="32">
        <f>COUNTIFS($G$10:$P$19,"&gt;=63",$G$10:$P$19,"&lt;=70")</f>
        <v>5</v>
      </c>
      <c r="K23" s="32">
        <f>COUNTIF($G$10:$P$19,"&gt;70")</f>
        <v>4</v>
      </c>
      <c r="R23" s="4"/>
      <c r="S23" s="4"/>
      <c r="T23" s="4"/>
      <c r="U23" s="5"/>
      <c r="V23" s="5"/>
      <c r="W23" s="5"/>
    </row>
    <row r="24" spans="2:33" ht="15.75" customHeight="1" x14ac:dyDescent="0.35">
      <c r="R24" s="4"/>
      <c r="S24" s="4"/>
      <c r="T24" s="4"/>
      <c r="U24" s="5"/>
      <c r="V24" s="5"/>
      <c r="W24" s="5"/>
    </row>
    <row r="25" spans="2:33" ht="15.75" customHeight="1" x14ac:dyDescent="0.35">
      <c r="R25" s="4"/>
      <c r="S25" s="4"/>
      <c r="T25" s="4"/>
      <c r="U25" s="5"/>
      <c r="V25" s="5"/>
      <c r="W25" s="5"/>
    </row>
    <row r="26" spans="2:33" ht="26.25" customHeight="1" x14ac:dyDescent="0.35">
      <c r="B26" s="40" t="s">
        <v>3</v>
      </c>
      <c r="C26" s="40"/>
      <c r="D26" s="40"/>
      <c r="E26" s="40" t="s">
        <v>109</v>
      </c>
      <c r="F26" s="40"/>
      <c r="G26" s="40" t="s">
        <v>112</v>
      </c>
      <c r="H26" s="40"/>
      <c r="I26" s="60" t="s">
        <v>82</v>
      </c>
      <c r="J26" s="61"/>
      <c r="K26" s="61"/>
      <c r="L26" s="61"/>
      <c r="M26" s="61"/>
      <c r="N26" s="62"/>
    </row>
    <row r="27" spans="2:33" ht="15.75" customHeight="1" x14ac:dyDescent="0.35">
      <c r="B27" s="40"/>
      <c r="C27" s="40"/>
      <c r="D27" s="40"/>
      <c r="E27" s="40"/>
      <c r="F27" s="40"/>
      <c r="G27" s="40"/>
      <c r="H27" s="40"/>
      <c r="I27" s="63"/>
      <c r="J27" s="64"/>
      <c r="K27" s="64"/>
      <c r="L27" s="64"/>
      <c r="M27" s="64"/>
      <c r="N27" s="65"/>
    </row>
    <row r="28" spans="2:33" ht="15" customHeight="1" x14ac:dyDescent="0.35">
      <c r="B28" s="40"/>
      <c r="C28" s="40"/>
      <c r="D28" s="40"/>
      <c r="E28" s="17" t="s">
        <v>80</v>
      </c>
      <c r="F28" s="17" t="s">
        <v>81</v>
      </c>
      <c r="G28" s="40"/>
      <c r="H28" s="40"/>
      <c r="I28" s="52" t="s">
        <v>8</v>
      </c>
      <c r="J28" s="53"/>
      <c r="K28" s="42" t="s">
        <v>3</v>
      </c>
      <c r="L28" s="44"/>
      <c r="M28" s="52" t="s">
        <v>9</v>
      </c>
      <c r="N28" s="53"/>
    </row>
    <row r="29" spans="2:33" s="22" customFormat="1" ht="30.75" customHeight="1" x14ac:dyDescent="0.35">
      <c r="B29" s="58" t="s">
        <v>104</v>
      </c>
      <c r="C29" s="58"/>
      <c r="D29" s="58"/>
      <c r="E29" s="21">
        <v>50</v>
      </c>
      <c r="F29" s="21">
        <v>70</v>
      </c>
      <c r="G29" s="59">
        <f>G23+K23</f>
        <v>8</v>
      </c>
      <c r="H29" s="59"/>
      <c r="I29" s="66">
        <f>SUM(H23:J23)/SUM(G23:K23)</f>
        <v>0.73333333333333328</v>
      </c>
      <c r="J29" s="67"/>
      <c r="K29" s="68">
        <v>0.9</v>
      </c>
      <c r="L29" s="69"/>
      <c r="M29" s="70">
        <f>IF(I29="-","-",I29-K29)</f>
        <v>-0.16666666666666674</v>
      </c>
      <c r="N29" s="71"/>
      <c r="AC29" s="1"/>
      <c r="AD29" s="1"/>
      <c r="AE29" s="1"/>
      <c r="AF29" s="1"/>
      <c r="AG29" s="1"/>
    </row>
    <row r="30" spans="2:33" ht="15.75" customHeight="1" x14ac:dyDescent="0.35"/>
    <row r="31" spans="2:33" ht="15.75" customHeight="1" x14ac:dyDescent="0.35">
      <c r="B31" s="40" t="s">
        <v>114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2:33" ht="15.75" customHeight="1" x14ac:dyDescent="0.3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</row>
    <row r="33" spans="2:23" ht="15.75" customHeight="1" x14ac:dyDescent="0.35"/>
    <row r="34" spans="2:23" ht="15.75" customHeight="1" x14ac:dyDescent="0.35">
      <c r="B34" s="40" t="s">
        <v>115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2:23" ht="15.75" customHeight="1" x14ac:dyDescent="0.35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</row>
    <row r="36" spans="2:23" ht="15.75" customHeight="1" x14ac:dyDescent="0.35">
      <c r="C36" s="12"/>
    </row>
    <row r="37" spans="2:23" ht="15.75" customHeight="1" x14ac:dyDescent="0.35">
      <c r="B37" s="36" t="s">
        <v>58</v>
      </c>
      <c r="C37" s="37"/>
      <c r="D37" s="37"/>
      <c r="E37" s="37"/>
      <c r="F37" s="37"/>
      <c r="G37" s="37"/>
      <c r="H37" s="37"/>
      <c r="I37" s="37"/>
      <c r="J37" s="37"/>
      <c r="K37" s="38"/>
    </row>
    <row r="38" spans="2:23" ht="15.75" customHeight="1" x14ac:dyDescent="0.35">
      <c r="B38" s="7"/>
      <c r="C38" s="23" t="s">
        <v>63</v>
      </c>
      <c r="D38" s="8" t="s">
        <v>90</v>
      </c>
      <c r="E38" s="4"/>
      <c r="F38" s="4"/>
      <c r="G38" s="4"/>
      <c r="H38" s="4"/>
      <c r="I38" s="4"/>
      <c r="J38" s="4"/>
      <c r="K38" s="10"/>
    </row>
    <row r="39" spans="2:23" ht="15.75" customHeight="1" x14ac:dyDescent="0.35">
      <c r="B39" s="7"/>
      <c r="C39" s="23" t="s">
        <v>63</v>
      </c>
      <c r="D39" s="8" t="s">
        <v>93</v>
      </c>
      <c r="E39" s="4"/>
      <c r="F39" s="4"/>
      <c r="G39" s="4"/>
      <c r="H39" s="4"/>
      <c r="I39" s="4"/>
      <c r="J39" s="4"/>
      <c r="K39" s="10"/>
    </row>
    <row r="40" spans="2:23" ht="15.75" customHeight="1" x14ac:dyDescent="0.35">
      <c r="B40" s="7"/>
      <c r="C40" s="23" t="s">
        <v>63</v>
      </c>
      <c r="D40" s="8" t="s">
        <v>88</v>
      </c>
      <c r="E40" s="4"/>
      <c r="F40" s="4"/>
      <c r="G40" s="4"/>
      <c r="H40" s="4"/>
      <c r="I40" s="4"/>
      <c r="J40" s="4"/>
      <c r="K40" s="10"/>
    </row>
    <row r="41" spans="2:23" ht="17.149999999999999" customHeight="1" x14ac:dyDescent="0.35">
      <c r="B41" s="7"/>
      <c r="C41" s="23" t="s">
        <v>63</v>
      </c>
      <c r="D41" s="8" t="s">
        <v>89</v>
      </c>
      <c r="E41" s="4"/>
      <c r="F41" s="4"/>
      <c r="G41" s="4"/>
      <c r="H41" s="4"/>
      <c r="I41" s="4"/>
      <c r="J41" s="4"/>
      <c r="K41" s="10"/>
      <c r="W41" s="4"/>
    </row>
    <row r="42" spans="2:23" ht="17.149999999999999" customHeight="1" x14ac:dyDescent="0.35">
      <c r="B42" s="7"/>
      <c r="C42" s="23" t="s">
        <v>63</v>
      </c>
      <c r="D42" s="8" t="s">
        <v>91</v>
      </c>
      <c r="E42" s="4"/>
      <c r="F42" s="4"/>
      <c r="G42" s="4"/>
      <c r="H42" s="4"/>
      <c r="I42" s="4"/>
      <c r="J42" s="4"/>
      <c r="K42" s="10"/>
      <c r="W42" s="4"/>
    </row>
    <row r="43" spans="2:23" ht="17.149999999999999" customHeight="1" x14ac:dyDescent="0.35">
      <c r="B43" s="7"/>
      <c r="C43" s="23" t="s">
        <v>63</v>
      </c>
      <c r="D43" s="8" t="s">
        <v>95</v>
      </c>
      <c r="E43" s="4"/>
      <c r="F43" s="4"/>
      <c r="G43" s="4"/>
      <c r="H43" s="4"/>
      <c r="I43" s="4"/>
      <c r="J43" s="4"/>
      <c r="K43" s="10"/>
      <c r="W43" s="4"/>
    </row>
    <row r="44" spans="2:23" ht="17.149999999999999" customHeight="1" x14ac:dyDescent="0.35">
      <c r="B44" s="7"/>
      <c r="C44" s="23" t="s">
        <v>63</v>
      </c>
      <c r="D44" s="8" t="s">
        <v>92</v>
      </c>
      <c r="E44" s="4"/>
      <c r="F44" s="4"/>
      <c r="G44" s="4"/>
      <c r="H44" s="4"/>
      <c r="I44" s="4"/>
      <c r="J44" s="4"/>
      <c r="K44" s="10"/>
      <c r="W44" s="4"/>
    </row>
    <row r="45" spans="2:23" ht="17.149999999999999" customHeight="1" x14ac:dyDescent="0.35">
      <c r="B45" s="7"/>
      <c r="C45" s="23" t="s">
        <v>63</v>
      </c>
      <c r="D45" s="8" t="s">
        <v>85</v>
      </c>
      <c r="E45" s="4"/>
      <c r="F45" s="4"/>
      <c r="G45" s="4"/>
      <c r="H45" s="4"/>
      <c r="I45" s="4"/>
      <c r="J45" s="4"/>
      <c r="K45" s="10"/>
      <c r="W45" s="4"/>
    </row>
    <row r="46" spans="2:23" ht="17.149999999999999" customHeight="1" x14ac:dyDescent="0.35">
      <c r="B46" s="7"/>
      <c r="C46" s="23" t="s">
        <v>63</v>
      </c>
      <c r="D46" s="8" t="s">
        <v>86</v>
      </c>
      <c r="E46" s="4"/>
      <c r="F46" s="4"/>
      <c r="G46" s="4"/>
      <c r="H46" s="4"/>
      <c r="I46" s="4"/>
      <c r="J46" s="4"/>
      <c r="K46" s="10"/>
      <c r="W46" s="4"/>
    </row>
    <row r="47" spans="2:23" ht="17.149999999999999" customHeight="1" x14ac:dyDescent="0.35">
      <c r="B47" s="7"/>
      <c r="C47" s="23" t="s">
        <v>63</v>
      </c>
      <c r="D47" s="8" t="s">
        <v>84</v>
      </c>
      <c r="E47" s="4"/>
      <c r="F47" s="4"/>
      <c r="G47" s="4"/>
      <c r="H47" s="4"/>
      <c r="I47" s="4"/>
      <c r="J47" s="4"/>
      <c r="K47" s="10"/>
      <c r="W47" s="4"/>
    </row>
    <row r="48" spans="2:23" ht="15" customHeight="1" x14ac:dyDescent="0.35">
      <c r="B48" s="7"/>
      <c r="C48" s="23" t="s">
        <v>63</v>
      </c>
      <c r="D48" s="24" t="s">
        <v>87</v>
      </c>
      <c r="E48" s="25"/>
      <c r="F48" s="25"/>
      <c r="G48" s="25"/>
      <c r="H48" s="25"/>
      <c r="I48" s="25"/>
      <c r="J48" s="25"/>
      <c r="K48" s="26"/>
    </row>
    <row r="49" spans="2:23" ht="15" customHeight="1" x14ac:dyDescent="0.35">
      <c r="B49" s="7"/>
      <c r="C49" s="23" t="s">
        <v>63</v>
      </c>
      <c r="D49" s="8" t="s">
        <v>94</v>
      </c>
      <c r="E49" s="4"/>
      <c r="F49" s="4"/>
      <c r="G49" s="4"/>
      <c r="H49" s="4"/>
      <c r="I49" s="4"/>
      <c r="J49" s="4"/>
      <c r="K49" s="10"/>
    </row>
    <row r="50" spans="2:23" ht="15" customHeight="1" x14ac:dyDescent="0.35">
      <c r="B50" s="7"/>
      <c r="C50" s="23" t="s">
        <v>63</v>
      </c>
      <c r="D50" s="24" t="s">
        <v>83</v>
      </c>
      <c r="E50" s="25"/>
      <c r="F50" s="25"/>
      <c r="G50" s="25"/>
      <c r="H50" s="25"/>
      <c r="I50" s="25"/>
      <c r="J50" s="25"/>
      <c r="K50" s="26"/>
    </row>
    <row r="51" spans="2:23" ht="15" customHeight="1" x14ac:dyDescent="0.35">
      <c r="B51" s="27"/>
      <c r="C51" s="28"/>
      <c r="D51" s="29"/>
      <c r="E51" s="29"/>
      <c r="F51" s="29"/>
      <c r="G51" s="29"/>
      <c r="H51" s="29"/>
      <c r="I51" s="29"/>
      <c r="J51" s="29"/>
      <c r="K51" s="30"/>
    </row>
    <row r="52" spans="2:23" ht="15" customHeight="1" x14ac:dyDescent="0.35">
      <c r="C52" s="12"/>
    </row>
    <row r="53" spans="2:23" ht="15" customHeight="1" x14ac:dyDescent="0.35">
      <c r="B53" s="39" t="s">
        <v>4</v>
      </c>
      <c r="C53" s="39"/>
      <c r="D53" s="39"/>
      <c r="E53" s="39"/>
      <c r="F53" s="39"/>
      <c r="G53" s="39"/>
      <c r="H53" s="39"/>
      <c r="I53" s="39"/>
      <c r="J53" s="39"/>
      <c r="K53" s="39"/>
    </row>
    <row r="54" spans="2:23" ht="15" customHeight="1" x14ac:dyDescent="0.35">
      <c r="B54" s="7"/>
      <c r="C54" s="31" t="s">
        <v>63</v>
      </c>
      <c r="D54" s="8" t="s">
        <v>96</v>
      </c>
      <c r="E54" s="4"/>
      <c r="F54" s="5"/>
      <c r="G54" s="5"/>
      <c r="H54" s="5"/>
      <c r="I54" s="5"/>
      <c r="J54" s="5"/>
      <c r="K54" s="6"/>
    </row>
    <row r="55" spans="2:23" ht="15" customHeight="1" x14ac:dyDescent="0.35">
      <c r="B55" s="7"/>
      <c r="C55" s="23" t="s">
        <v>63</v>
      </c>
      <c r="D55" s="8" t="s">
        <v>97</v>
      </c>
      <c r="E55" s="4"/>
      <c r="F55" s="5"/>
      <c r="G55" s="5"/>
      <c r="H55" s="5"/>
      <c r="I55" s="5"/>
      <c r="J55" s="5"/>
      <c r="K55" s="6"/>
    </row>
    <row r="56" spans="2:23" ht="15.75" customHeight="1" x14ac:dyDescent="0.35">
      <c r="B56" s="7"/>
      <c r="C56" s="23" t="s">
        <v>63</v>
      </c>
      <c r="D56" s="8" t="s">
        <v>98</v>
      </c>
      <c r="E56" s="4"/>
      <c r="F56" s="4"/>
      <c r="G56" s="4"/>
      <c r="H56" s="4"/>
      <c r="I56" s="4"/>
      <c r="J56" s="4"/>
      <c r="K56" s="10"/>
    </row>
    <row r="57" spans="2:23" ht="17.149999999999999" customHeight="1" x14ac:dyDescent="0.35">
      <c r="B57" s="7"/>
      <c r="C57" s="23" t="s">
        <v>63</v>
      </c>
      <c r="D57" s="8" t="s">
        <v>99</v>
      </c>
      <c r="E57" s="4"/>
      <c r="F57" s="4"/>
      <c r="G57" s="4"/>
      <c r="H57" s="4"/>
      <c r="I57" s="4"/>
      <c r="J57" s="4"/>
      <c r="K57" s="10"/>
      <c r="W57" s="4"/>
    </row>
    <row r="58" spans="2:23" ht="15" customHeight="1" x14ac:dyDescent="0.35">
      <c r="B58" s="7"/>
      <c r="C58" s="23" t="s">
        <v>63</v>
      </c>
      <c r="D58" s="8" t="s">
        <v>113</v>
      </c>
      <c r="E58" s="4"/>
      <c r="F58" s="5"/>
      <c r="G58" s="5"/>
      <c r="H58" s="5"/>
      <c r="I58" s="5"/>
      <c r="J58" s="5"/>
      <c r="K58" s="6"/>
    </row>
    <row r="59" spans="2:23" ht="15" customHeight="1" x14ac:dyDescent="0.35">
      <c r="B59" s="7"/>
      <c r="C59" s="23" t="s">
        <v>63</v>
      </c>
      <c r="D59" s="8" t="s">
        <v>100</v>
      </c>
      <c r="E59" s="4"/>
      <c r="F59" s="5"/>
      <c r="G59" s="5"/>
      <c r="H59" s="5"/>
      <c r="I59" s="5"/>
      <c r="J59" s="5"/>
      <c r="K59" s="6"/>
    </row>
    <row r="60" spans="2:23" ht="15" customHeight="1" x14ac:dyDescent="0.35">
      <c r="B60" s="7"/>
      <c r="C60" s="23" t="s">
        <v>63</v>
      </c>
      <c r="D60" s="8" t="s">
        <v>101</v>
      </c>
      <c r="E60" s="4"/>
      <c r="F60" s="5"/>
      <c r="G60" s="5"/>
      <c r="H60" s="5"/>
      <c r="I60" s="5"/>
      <c r="J60" s="5"/>
      <c r="K60" s="6"/>
    </row>
    <row r="61" spans="2:23" ht="15" customHeight="1" x14ac:dyDescent="0.35">
      <c r="B61" s="7"/>
      <c r="C61" s="23" t="s">
        <v>63</v>
      </c>
      <c r="D61" s="24" t="s">
        <v>83</v>
      </c>
      <c r="E61" s="25"/>
      <c r="F61" s="25"/>
      <c r="G61" s="25"/>
      <c r="H61" s="25"/>
      <c r="I61" s="25"/>
      <c r="J61" s="25"/>
      <c r="K61" s="26"/>
    </row>
    <row r="62" spans="2:23" ht="15" customHeight="1" x14ac:dyDescent="0.35">
      <c r="B62" s="27"/>
      <c r="C62" s="28"/>
      <c r="D62" s="29"/>
      <c r="E62" s="29"/>
      <c r="F62" s="29"/>
      <c r="G62" s="29"/>
      <c r="H62" s="29"/>
      <c r="I62" s="29"/>
      <c r="J62" s="29"/>
      <c r="K62" s="30"/>
    </row>
  </sheetData>
  <mergeCells count="35">
    <mergeCell ref="B29:D29"/>
    <mergeCell ref="G26:H28"/>
    <mergeCell ref="G29:H29"/>
    <mergeCell ref="I28:J28"/>
    <mergeCell ref="I26:N27"/>
    <mergeCell ref="I29:J29"/>
    <mergeCell ref="K29:L29"/>
    <mergeCell ref="M29:N29"/>
    <mergeCell ref="A2:M2"/>
    <mergeCell ref="A4:Q4"/>
    <mergeCell ref="B23:F23"/>
    <mergeCell ref="B22:F22"/>
    <mergeCell ref="B26:D28"/>
    <mergeCell ref="B16:F16"/>
    <mergeCell ref="B17:F17"/>
    <mergeCell ref="B18:F18"/>
    <mergeCell ref="B19:F19"/>
    <mergeCell ref="K28:L28"/>
    <mergeCell ref="M28:N28"/>
    <mergeCell ref="F6:G6"/>
    <mergeCell ref="F7:I7"/>
    <mergeCell ref="F8:I8"/>
    <mergeCell ref="E26:F27"/>
    <mergeCell ref="B11:F11"/>
    <mergeCell ref="B10:F10"/>
    <mergeCell ref="B12:F12"/>
    <mergeCell ref="B13:F13"/>
    <mergeCell ref="B14:F14"/>
    <mergeCell ref="B15:F15"/>
    <mergeCell ref="B37:K37"/>
    <mergeCell ref="B53:K53"/>
    <mergeCell ref="B31:P31"/>
    <mergeCell ref="B32:P32"/>
    <mergeCell ref="B34:P34"/>
    <mergeCell ref="B35:P35"/>
  </mergeCells>
  <pageMargins left="0.7" right="0.7" top="0.75" bottom="0.75" header="0.3" footer="0.3"/>
  <pageSetup paperSize="9" scale="62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Довідник!$C$10:$C$12</xm:f>
          </x14:formula1>
          <xm:sqref>F7</xm:sqref>
        </x14:dataValidation>
        <x14:dataValidation type="list" allowBlank="1" showInputMessage="1" showErrorMessage="1" xr:uid="{00000000-0002-0000-0000-000001000000}">
          <x14:formula1>
            <xm:f>Довідник!$A$2:$A$4</xm:f>
          </x14:formula1>
          <xm:sqref>F8</xm:sqref>
        </x14:dataValidation>
        <x14:dataValidation type="list" allowBlank="1" showInputMessage="1" showErrorMessage="1" xr:uid="{00000000-0002-0000-0000-000002000000}">
          <x14:formula1>
            <xm:f>Довідник!$E$2:$E$3</xm:f>
          </x14:formula1>
          <xm:sqref>C38:C50 C54:C61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zoomScale="90" zoomScaleNormal="90" workbookViewId="0">
      <selection activeCell="C9" sqref="C9"/>
    </sheetView>
  </sheetViews>
  <sheetFormatPr defaultRowHeight="14.5" x14ac:dyDescent="0.35"/>
  <cols>
    <col min="1" max="1" width="17.1796875" customWidth="1"/>
    <col min="3" max="3" width="48.54296875" bestFit="1" customWidth="1"/>
    <col min="5" max="5" width="18.1796875" bestFit="1" customWidth="1"/>
  </cols>
  <sheetData>
    <row r="1" spans="1:5" x14ac:dyDescent="0.35">
      <c r="A1" s="19" t="s">
        <v>59</v>
      </c>
      <c r="C1" s="19" t="s">
        <v>60</v>
      </c>
      <c r="E1" s="19" t="s">
        <v>61</v>
      </c>
    </row>
    <row r="2" spans="1:5" x14ac:dyDescent="0.35">
      <c r="A2" t="s">
        <v>116</v>
      </c>
      <c r="C2" t="s">
        <v>62</v>
      </c>
      <c r="E2" t="s">
        <v>63</v>
      </c>
    </row>
    <row r="3" spans="1:5" x14ac:dyDescent="0.35">
      <c r="A3" t="s">
        <v>117</v>
      </c>
      <c r="C3" t="s">
        <v>64</v>
      </c>
      <c r="E3" t="s">
        <v>65</v>
      </c>
    </row>
    <row r="4" spans="1:5" x14ac:dyDescent="0.35">
      <c r="A4" t="s">
        <v>118</v>
      </c>
      <c r="C4" t="s">
        <v>5</v>
      </c>
    </row>
    <row r="5" spans="1:5" x14ac:dyDescent="0.35">
      <c r="C5" t="s">
        <v>66</v>
      </c>
    </row>
    <row r="6" spans="1:5" x14ac:dyDescent="0.35">
      <c r="C6" t="s">
        <v>67</v>
      </c>
    </row>
    <row r="7" spans="1:5" x14ac:dyDescent="0.35">
      <c r="C7" t="s">
        <v>68</v>
      </c>
    </row>
    <row r="8" spans="1:5" x14ac:dyDescent="0.35">
      <c r="C8" t="s">
        <v>69</v>
      </c>
    </row>
    <row r="9" spans="1:5" x14ac:dyDescent="0.35">
      <c r="C9" t="s">
        <v>70</v>
      </c>
    </row>
    <row r="10" spans="1:5" x14ac:dyDescent="0.35">
      <c r="C10" t="s">
        <v>71</v>
      </c>
    </row>
    <row r="11" spans="1:5" x14ac:dyDescent="0.35">
      <c r="C11" t="s">
        <v>72</v>
      </c>
    </row>
    <row r="12" spans="1:5" x14ac:dyDescent="0.35">
      <c r="C12" t="s">
        <v>73</v>
      </c>
    </row>
    <row r="13" spans="1:5" x14ac:dyDescent="0.35">
      <c r="C13" t="s">
        <v>74</v>
      </c>
    </row>
    <row r="14" spans="1:5" x14ac:dyDescent="0.35">
      <c r="C14" t="s">
        <v>75</v>
      </c>
    </row>
    <row r="15" spans="1:5" x14ac:dyDescent="0.35">
      <c r="C15" t="s">
        <v>76</v>
      </c>
    </row>
    <row r="16" spans="1:5" x14ac:dyDescent="0.35">
      <c r="C16" t="s">
        <v>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1FC63199C03649969EDFA0D85B44FF" ma:contentTypeVersion="13" ma:contentTypeDescription="Create a new document." ma:contentTypeScope="" ma:versionID="011e4c5c351a7405ba65273e407a446d">
  <xsd:schema xmlns:xsd="http://www.w3.org/2001/XMLSchema" xmlns:xs="http://www.w3.org/2001/XMLSchema" xmlns:p="http://schemas.microsoft.com/office/2006/metadata/properties" xmlns:ns2="e1a9d1e7-907c-4013-9b20-0b0b55db5ca3" xmlns:ns3="15488db9-09e8-4a24-9ef6-f2f44237c106" targetNamespace="http://schemas.microsoft.com/office/2006/metadata/properties" ma:root="true" ma:fieldsID="4984e13e9ee56f00ef450c185d1c65a5" ns2:_="" ns3:_="">
    <xsd:import namespace="e1a9d1e7-907c-4013-9b20-0b0b55db5ca3"/>
    <xsd:import namespace="15488db9-09e8-4a24-9ef6-f2f44237c1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9d1e7-907c-4013-9b20-0b0b55db5c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88db9-09e8-4a24-9ef6-f2f44237c10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6AD1F1-F53A-4862-B4AB-85DC85D11C3F}"/>
</file>

<file path=customXml/itemProps2.xml><?xml version="1.0" encoding="utf-8"?>
<ds:datastoreItem xmlns:ds="http://schemas.openxmlformats.org/officeDocument/2006/customXml" ds:itemID="{4F62CCCD-31CC-4841-8BA5-98D9AFF777B4}"/>
</file>

<file path=customXml/itemProps3.xml><?xml version="1.0" encoding="utf-8"?>
<ds:datastoreItem xmlns:ds="http://schemas.openxmlformats.org/officeDocument/2006/customXml" ds:itemID="{4929E4E6-A0F6-4C56-8E12-3F58CC79CF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Форма</vt:lpstr>
      <vt:lpstr>Довідник</vt:lpstr>
      <vt:lpstr>Форма!Print_Area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2021-11-19T10:52:50Z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0x010100691FC63199C03649969EDFA0D85B44FF</vt:lpwstr>
  </property>
</Properties>
</file>